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108" windowWidth="15336" windowHeight="6000" activeTab="0"/>
  </bookViews>
  <sheets>
    <sheet name="2018 год (2)" sheetId="1" r:id="rId1"/>
  </sheets>
  <definedNames>
    <definedName name="_xlnm.Print_Titles" localSheetId="0">'2018 год (2)'!$A:$B,'2018 год (2)'!$15:$15</definedName>
    <definedName name="_xlnm.Print_Area" localSheetId="0">'2018 год (2)'!$A$1:$C$148</definedName>
  </definedNames>
  <calcPr fullCalcOnLoad="1"/>
</workbook>
</file>

<file path=xl/sharedStrings.xml><?xml version="1.0" encoding="utf-8"?>
<sst xmlns="http://schemas.openxmlformats.org/spreadsheetml/2006/main" count="239" uniqueCount="224">
  <si>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</si>
  <si>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</si>
  <si>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</si>
  <si>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</si>
  <si>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</si>
  <si>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</si>
  <si>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бюджетной классификации Российской Федерации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</si>
  <si>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</si>
  <si>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</si>
  <si>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</si>
  <si>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</si>
  <si>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</si>
  <si>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</si>
  <si>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</si>
  <si>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</si>
  <si>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</si>
  <si>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</si>
  <si>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</si>
  <si>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</si>
  <si>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</si>
  <si>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</si>
  <si>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</si>
  <si>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</si>
  <si>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000 1 08 00000 00 0000 000</t>
  </si>
  <si>
    <t>ГОСУДАРСТВЕННАЯ ПОШЛИНА</t>
  </si>
  <si>
    <t>000 1 08 03010 01 0000 110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</si>
  <si>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</si>
  <si>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</si>
  <si>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</si>
  <si>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</si>
  <si>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</si>
  <si>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</si>
  <si>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</si>
  <si>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</si>
  <si>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</si>
  <si>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</si>
  <si>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</si>
  <si>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</si>
  <si>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</si>
  <si>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</si>
  <si>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</si>
  <si>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</si>
  <si>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</si>
  <si>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</si>
  <si>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</si>
  <si>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</si>
  <si>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</si>
  <si>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000 2 00 00000 00 0000 000</t>
  </si>
  <si>
    <t>БЕЗВОЗМЕЗДНЫЕ ПОСТУПЛЕНИЯ</t>
  </si>
  <si>
    <t>ИНЫЕ МЕЖБЮДЖЕТНЫЕ ТРАНСФЕРТЫ</t>
  </si>
  <si>
    <t>000 2 07 00000 00 0000 180</t>
  </si>
  <si>
    <t>ПРОЧИЕ БЕЗВОЗМЕЗДНЫЕ ПОСТУПЛЕНИЯ</t>
  </si>
  <si>
    <t>000 1 03 00000 00 0000 000</t>
  </si>
  <si>
    <t>НАЛОГИ НА ТОВАРЫ (РАБОТЫ, УСЛУГИ), РЕАЛИЗУЕМЫЕ НА ТЕРРИТОРИИ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</si>
  <si>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</si>
  <si>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</si>
  <si>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</si>
  <si>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000 1 01 02030 01 0000 110</t>
  </si>
  <si>
    <t>000 1 01 02040 01 0000 110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</si>
  <si>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</rPr>
      <t>1</t>
    </r>
    <r>
      <rPr>
        <i/>
        <sz val="10"/>
        <rFont val="Arial Narrow"/>
        <family val="2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</si>
  <si>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</rPr>
      <t xml:space="preserve">1 </t>
    </r>
    <r>
      <rPr>
        <i/>
        <sz val="10"/>
        <rFont val="Arial Narrow"/>
        <family val="2"/>
      </rPr>
      <t>Налогового кодекса Российской Федерации</t>
    </r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</si>
  <si>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</si>
  <si>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</si>
  <si>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</si>
  <si>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</si>
  <si>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Наименование доходов </t>
  </si>
  <si>
    <t>тыс.руб.</t>
  </si>
  <si>
    <t>Сумма</t>
  </si>
  <si>
    <t>000 2 02 10000 00 0000 151</t>
  </si>
  <si>
    <t>ДОТАЦИИ БЮДЖЕТАМ БЮДЖЕТНОЙ СИСТЕМЫ РОССИЙСКОЙ ФЕДЕРАЦИИ</t>
  </si>
  <si>
    <t>000 2 02 20000 00 0000 151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</si>
  <si>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</si>
  <si>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</si>
  <si>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000 2 02 30000 00 0000 151</t>
  </si>
  <si>
    <t>000 2 02 40000 00 0000 151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</si>
  <si>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</si>
  <si>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</si>
  <si>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Поступления доходов в  бюджет городского округа Ступино Московской области на 2018 год 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</si>
  <si>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</si>
  <si>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</si>
  <si>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</si>
  <si>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</si>
  <si>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</si>
  <si>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</si>
  <si>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</si>
  <si>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</si>
  <si>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</si>
  <si>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</si>
  <si>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</si>
  <si>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</si>
  <si>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</si>
  <si>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</si>
  <si>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</si>
  <si>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</si>
  <si>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</si>
  <si>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</si>
  <si>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</si>
  <si>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</si>
  <si>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</si>
  <si>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000 1 13 02994 04 0000 130</t>
  </si>
  <si>
    <t>000 1 13 02994 04 0051 130</t>
  </si>
  <si>
    <t>000 1 13 02994 04 0085 130</t>
  </si>
  <si>
    <t>родительская плата в ДДО "Управление образования"</t>
  </si>
  <si>
    <t>оздоровительная кампания "Управление образования"</t>
  </si>
  <si>
    <t>Доходы от продажи квартир, находящихся в собственности городских округов</t>
  </si>
  <si>
    <t>000 1 14 01040 04 0000 410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</si>
  <si>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</si>
  <si>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</si>
  <si>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</si>
  <si>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</si>
  <si>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</si>
  <si>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</si>
  <si>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</si>
  <si>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</si>
  <si>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</si>
  <si>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</si>
  <si>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</si>
  <si>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Поступления по плате за размещение нестационарных торговых объектов</t>
  </si>
  <si>
    <t>Дотации бюджетам городских округов на выравнивание бюджетной обеспеченности</t>
  </si>
  <si>
    <t>000 2 02 15001 04 0000 151</t>
  </si>
  <si>
    <t>Поступления по плате за наем жилых помещений, находящихся в собственности муниципальных образований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</si>
  <si>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</si>
  <si>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"Управление образования"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</si>
  <si>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</si>
  <si>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000 2 02 45160 04 0000 151</t>
  </si>
  <si>
    <t>Прочие межбюджетные трансферты, передаваемые бюджетам городских округов</t>
  </si>
  <si>
    <t>000 2 02 49999 04 0000 151</t>
  </si>
  <si>
    <t>Прочие субсидии бюджетам городских округов</t>
  </si>
  <si>
    <t>000 2 02 29999 04 0000 151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</si>
  <si>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</si>
  <si>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</si>
  <si>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</si>
  <si>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</si>
  <si>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</si>
  <si>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</si>
  <si>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</si>
  <si>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</si>
  <si>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</si>
  <si>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</si>
  <si>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</si>
  <si>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(государственная программа Московской области «Эффективная власть» на 2017-2021 годы)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</si>
  <si>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</si>
  <si>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</si>
  <si>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</si>
  <si>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</si>
  <si>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</si>
  <si>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000 2 02 20077 04 0000 151</t>
  </si>
  <si>
    <t>000 2 02 30022 04 0000 151</t>
  </si>
  <si>
    <t>000 2 02 30024 04 0000 151</t>
  </si>
  <si>
    <t>000 2 02 30029 04 0000 151</t>
  </si>
  <si>
    <t>000 2 02 35082 04 0000 151</t>
  </si>
  <si>
    <t>000 2 02 39999 04 0000 151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</si>
  <si>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</si>
  <si>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>доходы от платных услуг, оказываемых казенными учреждениями (МКУ «Аварийно-спасательная служба»)</t>
  </si>
  <si>
    <t>компенсация расходов по содержанию помещения</t>
  </si>
  <si>
    <t xml:space="preserve">прочие доходы </t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</si>
  <si>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</t>
    </r>
    <r>
      <rPr>
        <b/>
        <i/>
        <sz val="10"/>
        <rFont val="Arial Narrow"/>
        <family val="2"/>
      </rPr>
      <t xml:space="preserve"> в муниципальных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</si>
  <si>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</t>
    </r>
    <r>
      <rPr>
        <b/>
        <i/>
        <sz val="10"/>
        <rFont val="Arial Narrow"/>
        <family val="2"/>
      </rPr>
      <t>в муниципальных дошкольных образовательных организациях</t>
    </r>
    <r>
      <rPr>
        <i/>
        <sz val="10"/>
        <rFont val="Arial Narrow"/>
        <family val="2"/>
      </rPr>
      <t xml:space="preserve">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</si>
  <si>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r>
      <t xml:space="preserve"> - на финансовое обеспечение получения гражданами дошкольного, начального общего, основного общего, среднего общего образования </t>
    </r>
    <r>
      <rPr>
        <b/>
        <i/>
        <sz val="10"/>
        <rFont val="Arial Narrow"/>
        <family val="2"/>
      </rPr>
      <t>в частных общеобразовательных организациях</t>
    </r>
    <r>
      <rPr>
        <i/>
        <sz val="10"/>
        <rFont val="Arial Narrow"/>
        <family val="2"/>
      </rPr>
      <t xml:space="preserve">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</si>
  <si>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>Прочие доходы от компенсации затрат бюджетов городских округов (оздоровительная кампания детей)</t>
  </si>
  <si>
    <t xml:space="preserve">Прочие доходы от компенсации затрат бюджетов городских округов </t>
  </si>
  <si>
    <t>000 2 07 04050 04 0000 180</t>
  </si>
  <si>
    <t xml:space="preserve">доходы от платных услуг, оказываемых казенными учреждениями 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</si>
  <si>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</si>
  <si>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</si>
  <si>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</si>
  <si>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к решению Совета депутатов                                                                                                                                                                                            </t>
  </si>
  <si>
    <t xml:space="preserve">городского округа Ступино Московской области                                                                                                                                                                           </t>
  </si>
  <si>
    <t xml:space="preserve">«О внесении изменений в решение Совета депутатов                                                                                                                                                    </t>
  </si>
  <si>
    <t>городского округа Ступино Московской области</t>
  </si>
  <si>
    <t xml:space="preserve">от 21.12.2017г. № 77/6 «О бюджете городского округа Ступино                                                                                                                                 </t>
  </si>
  <si>
    <t>Московской области на 2018 год и на плановый период 2019-2020 годов»</t>
  </si>
  <si>
    <t>Приложение  1</t>
  </si>
  <si>
    <t>"Приложение  1
к решению Совета депутатов 
городского округа Ступино Московской области
"О бюджете городского округа Ступино Московской области
на 2018 год и на плановый период 2019-2020 годов"</t>
  </si>
  <si>
    <t>"</t>
  </si>
  <si>
    <t>000 2 02 20077 04 0001 151</t>
  </si>
  <si>
    <t>000 2 02 20077 04 0002 151</t>
  </si>
  <si>
    <t>000 2 02 20077 04 0003 151</t>
  </si>
  <si>
    <t>Субсидии бюджетам городских округов на софинансирование капитальных вложений в объекты муниципальной собственности (на капитальные вложения в общеобразовательные организации в целях поддержания односменного режима обучения)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</si>
  <si>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</si>
  <si>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</si>
  <si>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</si>
  <si>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</si>
  <si>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000 2 02 20216 04 0000 151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</si>
  <si>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</si>
  <si>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</si>
  <si>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</si>
  <si>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Субсидии бюджетам городских округов на реализацию мероприятий по обеспечению жильем молодых семей</t>
  </si>
  <si>
    <t>000 2 02 25027 04 0000 151</t>
  </si>
  <si>
    <t>000 2 02 25497 04 0000 151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</si>
  <si>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</si>
  <si>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реализацию мероприятий по устойчивому развитию сельских территорий</t>
  </si>
  <si>
    <t>000 2 02 25555 04 0000 151</t>
  </si>
  <si>
    <t>000 2 02 25567 04 0000 151</t>
  </si>
  <si>
    <t xml:space="preserve"> - на обеспечение (доведение до запланированных значений качественных показателей)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</si>
  <si>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</si>
  <si>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</si>
  <si>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</si>
  <si>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мероприятия по организации отдыха детей в каникулярное время 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</si>
  <si>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</si>
  <si>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ремонт подъездов в многоквартирных домах</t>
  </si>
  <si>
    <t xml:space="preserve"> - на строительство, реконструкцию, создание (организацию)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 и предотвращение санитарно-эпидемиологической опасности</t>
  </si>
  <si>
    <t xml:space="preserve"> - на комплексное благоустройство территорий муниципальных образований Московской области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</si>
  <si>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</si>
  <si>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проектирование и реконструкцию муниципальных стадионов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</si>
  <si>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</si>
  <si>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</si>
  <si>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</si>
  <si>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 на реализацию проектов государственно-частного партнерства в жилищно-коммунальном хозяйстве в сфере теплоснабжения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</si>
  <si>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</si>
  <si>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</si>
  <si>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платных услуг, оказываемых казенными учреждениями (МКУ «МФЦ")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</si>
  <si>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</si>
  <si>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 xml:space="preserve"> - на реализацию отдельных мероприятий муниципальных программ (подпрограмм) в сфере культуры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</si>
  <si>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</si>
  <si>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</si>
  <si>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неналоговые доходы бюджетов городских округов</t>
  </si>
  <si>
    <t>000 1 17 05040 04 0008 180</t>
  </si>
  <si>
    <t>000 1 17 05040 04 0009 180</t>
  </si>
  <si>
    <t>000 1 17 05040 04 0010 180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</si>
  <si>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</si>
  <si>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</si>
  <si>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</si>
  <si>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от 23.08.2018г  № 184/16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</si>
</sst>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&quot;###,##0.00"/>
    <numFmt numFmtId="176" formatCode="#,##0_р_."/>
  </numFmts>
  <fonts count="48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8"/>
      <name val="Calibri"/>
      <family val="2"/>
    </font>
    <font>
      <b/>
      <sz val="11"/>
      <name val="Arial Narrow"/>
      <family val="2"/>
    </font>
    <font>
      <i/>
      <vertAlign val="superscript"/>
      <sz val="10"/>
      <name val="Arial Narrow"/>
      <family val="2"/>
    </font>
    <font>
      <sz val="10"/>
      <color indexed="36"/>
      <name val="Arial Narrow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55" applyFont="1" applyFill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6" fillId="0" borderId="0" xfId="55" applyFont="1" applyFill="1" applyAlignment="1">
      <alignment vertical="center"/>
      <protection/>
    </xf>
    <xf numFmtId="0" fontId="3" fillId="0" borderId="0" xfId="55" applyFont="1" applyFill="1" applyBorder="1" applyAlignment="1">
      <alignment vertical="center" wrapTex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0" xfId="55" applyFont="1" applyFill="1" applyAlignment="1">
      <alignment vertical="center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Alignment="1">
      <alignment vertical="center"/>
      <protection/>
    </xf>
    <xf numFmtId="1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0" fontId="3" fillId="0" borderId="11" xfId="55" applyFont="1" applyFill="1" applyBorder="1" applyAlignment="1">
      <alignment horizontal="left" vertical="center" wrapText="1" indent="1"/>
      <protection/>
    </xf>
    <xf numFmtId="1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/>
    </xf>
    <xf numFmtId="1" fontId="3" fillId="0" borderId="10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3" fillId="0" borderId="0" xfId="55" applyFont="1" applyFill="1" applyBorder="1" applyAlignment="1">
      <alignment vertical="center"/>
      <protection/>
    </xf>
    <xf numFmtId="174" fontId="3" fillId="0" borderId="0" xfId="55" applyNumberFormat="1" applyFont="1" applyFill="1" applyAlignment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5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5" applyFont="1" applyFill="1">
      <alignment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0" fontId="9" fillId="0" borderId="0" xfId="55" applyFont="1" applyFill="1" applyAlignment="1">
      <alignment/>
      <protection/>
    </xf>
    <xf numFmtId="0" fontId="7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5" applyFont="1" applyFill="1" applyAlignment="1">
      <alignment vertical="center"/>
      <protection/>
    </xf>
    <xf numFmtId="1" fontId="12" fillId="0" borderId="10" xfId="55" applyNumberFormat="1" applyFont="1" applyFill="1" applyBorder="1" applyAlignment="1" applyProtection="1">
      <alignment horizontal="center" vertical="center" wrapText="1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12" fillId="0" borderId="10" xfId="55" applyNumberFormat="1" applyFont="1" applyFill="1" applyBorder="1" applyAlignment="1" applyProtection="1">
      <alignment horizontal="left" vertical="center" wrapText="1" indent="1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3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/>
      <protection/>
    </xf>
    <xf numFmtId="173" fontId="3" fillId="0" borderId="10" xfId="63" applyNumberFormat="1" applyFont="1" applyFill="1" applyBorder="1" applyAlignment="1">
      <alignment horizontal="center" vertical="center"/>
    </xf>
    <xf numFmtId="173" fontId="3" fillId="0" borderId="0" xfId="55" applyNumberFormat="1" applyFont="1" applyFill="1" applyAlignment="1">
      <alignment vertical="center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5" fillId="0" borderId="10" xfId="55" applyNumberFormat="1" applyFont="1" applyFill="1" applyBorder="1" applyAlignment="1" applyProtection="1">
      <alignment horizontal="left" vertical="center" wrapText="1"/>
      <protection/>
    </xf>
    <xf numFmtId="173" fontId="5" fillId="0" borderId="12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>
      <alignment horizontal="center" vertical="center"/>
    </xf>
    <xf numFmtId="1" fontId="5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5" applyNumberFormat="1" applyFont="1" applyFill="1" applyBorder="1" applyAlignment="1" applyProtection="1">
      <alignment horizontal="left" vertical="center" wrapText="1" indent="1"/>
      <protection locked="0"/>
    </xf>
    <xf numFmtId="173" fontId="5" fillId="0" borderId="10" xfId="63" applyNumberFormat="1" applyFont="1" applyFill="1" applyBorder="1" applyAlignment="1" applyProtection="1">
      <alignment horizontal="center" vertical="center"/>
      <protection locked="0"/>
    </xf>
    <xf numFmtId="173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5" fillId="0" borderId="0" xfId="55" applyFont="1" applyFill="1" applyAlignment="1" applyProtection="1">
      <alignment vertical="center"/>
      <protection locked="0"/>
    </xf>
    <xf numFmtId="0" fontId="3" fillId="0" borderId="0" xfId="55" applyFont="1" applyFill="1" applyAlignment="1" applyProtection="1">
      <alignment vertical="center"/>
      <protection locked="0"/>
    </xf>
    <xf numFmtId="173" fontId="3" fillId="32" borderId="10" xfId="63" applyNumberFormat="1" applyFont="1" applyFill="1" applyBorder="1" applyAlignment="1" applyProtection="1">
      <alignment horizontal="center" vertical="center"/>
      <protection/>
    </xf>
    <xf numFmtId="173" fontId="5" fillId="32" borderId="10" xfId="63" applyNumberFormat="1" applyFont="1" applyFill="1" applyBorder="1" applyAlignment="1" applyProtection="1">
      <alignment horizontal="center" vertical="center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0" fontId="3" fillId="0" borderId="10" xfId="55" applyNumberFormat="1" applyFont="1" applyFill="1" applyBorder="1" applyAlignment="1" applyProtection="1">
      <alignment horizontal="left" vertical="center" wrapText="1" indent="2"/>
      <protection/>
    </xf>
    <xf numFmtId="173" fontId="7" fillId="32" borderId="10" xfId="63" applyNumberFormat="1" applyFont="1" applyFill="1" applyBorder="1" applyAlignment="1" applyProtection="1">
      <alignment horizontal="center" vertical="center"/>
      <protection/>
    </xf>
    <xf numFmtId="0" fontId="7" fillId="0" borderId="11" xfId="55" applyFont="1" applyFill="1" applyBorder="1" applyAlignment="1">
      <alignment horizontal="left" vertical="center" wrapText="1" indent="1"/>
      <protection/>
    </xf>
    <xf numFmtId="173" fontId="7" fillId="0" borderId="10" xfId="63" applyNumberFormat="1" applyFont="1" applyFill="1" applyBorder="1" applyAlignment="1">
      <alignment horizontal="center" vertical="center"/>
    </xf>
    <xf numFmtId="0" fontId="10" fillId="0" borderId="0" xfId="55" applyFont="1" applyFill="1" applyAlignment="1">
      <alignment horizontal="center" vertical="center" wrapText="1"/>
      <protection/>
    </xf>
    <xf numFmtId="174" fontId="3" fillId="0" borderId="0" xfId="55" applyNumberFormat="1" applyFont="1" applyFill="1" applyAlignment="1">
      <alignment horizontal="right" vertical="center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7" fillId="0" borderId="11" xfId="55" applyFont="1" applyFill="1" applyBorder="1" applyAlignment="1">
      <alignment horizontal="left" vertical="center" wrapText="1" indent="2"/>
      <protection/>
    </xf>
    <xf numFmtId="173" fontId="7" fillId="0" borderId="10" xfId="63" applyNumberFormat="1" applyFont="1" applyFill="1" applyBorder="1" applyAlignment="1" applyProtection="1">
      <alignment horizontal="center" vertical="center"/>
      <protection/>
    </xf>
    <xf numFmtId="173" fontId="5" fillId="0" borderId="10" xfId="63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Alignment="1">
      <alignment horizontal="right" vertical="center" wrapText="1"/>
      <protection/>
    </xf>
    <xf numFmtId="0" fontId="0" fillId="0" borderId="0" xfId="0" applyFill="1" applyAlignment="1">
      <alignment horizontal="right" vertical="center" wrapText="1"/>
    </xf>
    <xf numFmtId="0" fontId="3" fillId="0" borderId="0" xfId="55" applyFont="1" applyFill="1" applyAlignment="1">
      <alignment horizontal="right" vertical="center" wrapText="1"/>
      <protection/>
    </xf>
    <xf numFmtId="0" fontId="10" fillId="0" borderId="0" xfId="55" applyFont="1" applyFill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рил 1_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tabSelected="1" zoomScaleSheetLayoutView="100" zoomScalePageLayoutView="0" workbookViewId="0" topLeftCell="B1">
      <selection activeCell="F15" sqref="F15"/>
    </sheetView>
  </sheetViews>
  <sheetFormatPr defaultColWidth="9.125" defaultRowHeight="5.25" customHeight="1"/>
  <cols>
    <col min="1" max="1" width="21.125" style="1" customWidth="1"/>
    <col min="2" max="2" width="98.00390625" style="1" customWidth="1"/>
    <col min="3" max="3" width="12.00390625" style="2" customWidth="1"/>
    <col min="4" max="16384" width="9.125" style="2" customWidth="1"/>
  </cols>
  <sheetData>
    <row r="1" spans="1:3" s="39" customFormat="1" ht="14.25" customHeight="1">
      <c r="A1" s="3"/>
      <c r="B1" s="68" t="s">
        <v>172</v>
      </c>
      <c r="C1" s="69"/>
    </row>
    <row r="2" spans="1:3" s="39" customFormat="1" ht="14.25" customHeight="1">
      <c r="A2" s="3"/>
      <c r="B2" s="68" t="s">
        <v>166</v>
      </c>
      <c r="C2" s="69"/>
    </row>
    <row r="3" spans="1:3" s="39" customFormat="1" ht="14.25" customHeight="1">
      <c r="A3" s="3"/>
      <c r="B3" s="68" t="s">
        <v>167</v>
      </c>
      <c r="C3" s="69"/>
    </row>
    <row r="4" spans="1:3" s="39" customFormat="1" ht="14.25" customHeight="1">
      <c r="A4" s="3"/>
      <c r="B4" s="68" t="s">
        <v>168</v>
      </c>
      <c r="C4" s="69"/>
    </row>
    <row r="5" spans="1:3" s="39" customFormat="1" ht="14.25" customHeight="1">
      <c r="A5" s="3"/>
      <c r="B5" s="68" t="s">
        <v>169</v>
      </c>
      <c r="C5" s="69"/>
    </row>
    <row r="6" spans="1:3" s="39" customFormat="1" ht="14.25" customHeight="1">
      <c r="A6" s="3"/>
      <c r="B6" s="68" t="s">
        <v>170</v>
      </c>
      <c r="C6" s="69"/>
    </row>
    <row r="7" spans="1:3" s="39" customFormat="1" ht="14.25" customHeight="1">
      <c r="A7" s="3"/>
      <c r="B7" s="68" t="s">
        <v>171</v>
      </c>
      <c r="C7" s="69"/>
    </row>
    <row r="8" spans="1:3" s="39" customFormat="1" ht="14.25" customHeight="1">
      <c r="A8" s="3"/>
      <c r="B8" s="68" t="s">
        <v>223</v>
      </c>
      <c r="C8" s="69"/>
    </row>
    <row r="9" ht="15" customHeight="1"/>
    <row r="10" spans="2:3" ht="67.5" customHeight="1">
      <c r="B10" s="68" t="s">
        <v>173</v>
      </c>
      <c r="C10" s="69"/>
    </row>
    <row r="11" spans="2:3" ht="16.5" customHeight="1">
      <c r="B11" s="70"/>
      <c r="C11" s="70"/>
    </row>
    <row r="12" spans="1:3" s="4" customFormat="1" ht="18" customHeight="1">
      <c r="A12" s="71" t="s">
        <v>77</v>
      </c>
      <c r="B12" s="71"/>
      <c r="C12" s="71"/>
    </row>
    <row r="13" spans="1:3" s="4" customFormat="1" ht="14.25" customHeight="1">
      <c r="A13" s="61"/>
      <c r="B13" s="61"/>
      <c r="C13" s="61"/>
    </row>
    <row r="14" spans="1:3" ht="13.5" customHeight="1">
      <c r="A14" s="5"/>
      <c r="B14" s="5"/>
      <c r="C14" s="39" t="s">
        <v>66</v>
      </c>
    </row>
    <row r="15" spans="1:3" s="64" customFormat="1" ht="42.75" customHeight="1">
      <c r="A15" s="42" t="s">
        <v>6</v>
      </c>
      <c r="B15" s="42" t="s">
        <v>65</v>
      </c>
      <c r="C15" s="63" t="s">
        <v>67</v>
      </c>
    </row>
    <row r="16" spans="1:3" s="8" customFormat="1" ht="23.25" customHeight="1">
      <c r="A16" s="16" t="s">
        <v>7</v>
      </c>
      <c r="B16" s="29" t="s">
        <v>8</v>
      </c>
      <c r="C16" s="38">
        <f>C17+C23+C25+C30+C33+C36+C37+C49+C51+C64+C69+C70</f>
        <v>2862295</v>
      </c>
    </row>
    <row r="17" spans="1:3" s="8" customFormat="1" ht="21.75" customHeight="1">
      <c r="A17" s="16" t="s">
        <v>9</v>
      </c>
      <c r="B17" s="17" t="s">
        <v>10</v>
      </c>
      <c r="C17" s="38">
        <f>C18</f>
        <v>1483500</v>
      </c>
    </row>
    <row r="18" spans="1:3" s="11" customFormat="1" ht="21" customHeight="1">
      <c r="A18" s="9" t="s">
        <v>11</v>
      </c>
      <c r="B18" s="10" t="s">
        <v>12</v>
      </c>
      <c r="C18" s="66">
        <f>SUM(C19:C22)</f>
        <v>1483500</v>
      </c>
    </row>
    <row r="19" spans="1:3" s="32" customFormat="1" ht="45" customHeight="1">
      <c r="A19" s="12" t="s">
        <v>54</v>
      </c>
      <c r="B19" s="31" t="s">
        <v>59</v>
      </c>
      <c r="C19" s="66">
        <v>1444000</v>
      </c>
    </row>
    <row r="20" spans="1:3" s="32" customFormat="1" ht="56.25" customHeight="1">
      <c r="A20" s="12" t="s">
        <v>56</v>
      </c>
      <c r="B20" s="31" t="s">
        <v>55</v>
      </c>
      <c r="C20" s="66">
        <v>5500</v>
      </c>
    </row>
    <row r="21" spans="1:3" s="32" customFormat="1" ht="31.5" customHeight="1">
      <c r="A21" s="12" t="s">
        <v>57</v>
      </c>
      <c r="B21" s="31" t="s">
        <v>64</v>
      </c>
      <c r="C21" s="66">
        <v>17000</v>
      </c>
    </row>
    <row r="22" spans="1:3" s="32" customFormat="1" ht="46.5" customHeight="1">
      <c r="A22" s="12" t="s">
        <v>58</v>
      </c>
      <c r="B22" s="31" t="s">
        <v>60</v>
      </c>
      <c r="C22" s="66">
        <v>17000</v>
      </c>
    </row>
    <row r="23" spans="1:3" s="8" customFormat="1" ht="23.25" customHeight="1">
      <c r="A23" s="22" t="s">
        <v>52</v>
      </c>
      <c r="B23" s="27" t="s">
        <v>53</v>
      </c>
      <c r="C23" s="38">
        <f>C24</f>
        <v>65900</v>
      </c>
    </row>
    <row r="24" spans="1:3" s="11" customFormat="1" ht="22.5" customHeight="1">
      <c r="A24" s="9" t="s">
        <v>61</v>
      </c>
      <c r="B24" s="10" t="s">
        <v>62</v>
      </c>
      <c r="C24" s="53">
        <v>65900</v>
      </c>
    </row>
    <row r="25" spans="1:3" s="8" customFormat="1" ht="20.25" customHeight="1">
      <c r="A25" s="16" t="s">
        <v>13</v>
      </c>
      <c r="B25" s="17" t="s">
        <v>14</v>
      </c>
      <c r="C25" s="38">
        <f>C26+C27+C28+C29</f>
        <v>190600</v>
      </c>
    </row>
    <row r="26" spans="1:3" s="11" customFormat="1" ht="22.5" customHeight="1">
      <c r="A26" s="9" t="s">
        <v>15</v>
      </c>
      <c r="B26" s="10" t="s">
        <v>16</v>
      </c>
      <c r="C26" s="37">
        <v>97000</v>
      </c>
    </row>
    <row r="27" spans="1:3" s="11" customFormat="1" ht="22.5" customHeight="1">
      <c r="A27" s="9" t="s">
        <v>17</v>
      </c>
      <c r="B27" s="10" t="s">
        <v>18</v>
      </c>
      <c r="C27" s="53">
        <v>74800</v>
      </c>
    </row>
    <row r="28" spans="1:3" s="11" customFormat="1" ht="22.5" customHeight="1">
      <c r="A28" s="9" t="s">
        <v>19</v>
      </c>
      <c r="B28" s="10" t="s">
        <v>20</v>
      </c>
      <c r="C28" s="53">
        <v>2800</v>
      </c>
    </row>
    <row r="29" spans="1:3" s="11" customFormat="1" ht="22.5" customHeight="1">
      <c r="A29" s="9" t="s">
        <v>21</v>
      </c>
      <c r="B29" s="10" t="s">
        <v>22</v>
      </c>
      <c r="C29" s="37">
        <v>16000</v>
      </c>
    </row>
    <row r="30" spans="1:3" s="8" customFormat="1" ht="22.5" customHeight="1">
      <c r="A30" s="16" t="s">
        <v>78</v>
      </c>
      <c r="B30" s="17" t="s">
        <v>79</v>
      </c>
      <c r="C30" s="38">
        <f>SUM(C31:C32)</f>
        <v>775600</v>
      </c>
    </row>
    <row r="31" spans="1:3" s="11" customFormat="1" ht="21" customHeight="1">
      <c r="A31" s="9" t="s">
        <v>80</v>
      </c>
      <c r="B31" s="10" t="s">
        <v>81</v>
      </c>
      <c r="C31" s="37">
        <v>36900</v>
      </c>
    </row>
    <row r="32" spans="1:3" s="11" customFormat="1" ht="21" customHeight="1">
      <c r="A32" s="9" t="s">
        <v>82</v>
      </c>
      <c r="B32" s="10" t="s">
        <v>83</v>
      </c>
      <c r="C32" s="37">
        <v>738700</v>
      </c>
    </row>
    <row r="33" spans="1:3" s="8" customFormat="1" ht="21" customHeight="1">
      <c r="A33" s="16" t="s">
        <v>23</v>
      </c>
      <c r="B33" s="17" t="s">
        <v>24</v>
      </c>
      <c r="C33" s="54">
        <f>C34+C35</f>
        <v>14005</v>
      </c>
    </row>
    <row r="34" spans="1:3" s="11" customFormat="1" ht="30.75" customHeight="1">
      <c r="A34" s="9" t="s">
        <v>25</v>
      </c>
      <c r="B34" s="19" t="s">
        <v>63</v>
      </c>
      <c r="C34" s="53">
        <v>14000</v>
      </c>
    </row>
    <row r="35" spans="1:3" s="11" customFormat="1" ht="21.75" customHeight="1">
      <c r="A35" s="9" t="s">
        <v>26</v>
      </c>
      <c r="B35" s="19" t="s">
        <v>27</v>
      </c>
      <c r="C35" s="53">
        <v>5</v>
      </c>
    </row>
    <row r="36" spans="1:3" s="8" customFormat="1" ht="24" customHeight="1" hidden="1">
      <c r="A36" s="6" t="s">
        <v>28</v>
      </c>
      <c r="B36" s="7" t="s">
        <v>29</v>
      </c>
      <c r="C36" s="54"/>
    </row>
    <row r="37" spans="1:3" s="8" customFormat="1" ht="29.25" customHeight="1">
      <c r="A37" s="16" t="s">
        <v>30</v>
      </c>
      <c r="B37" s="17" t="s">
        <v>31</v>
      </c>
      <c r="C37" s="38">
        <f>C38+C39+C45+C46</f>
        <v>137796.7</v>
      </c>
    </row>
    <row r="38" spans="1:3" s="11" customFormat="1" ht="21" customHeight="1" hidden="1">
      <c r="A38" s="9" t="s">
        <v>32</v>
      </c>
      <c r="B38" s="10" t="s">
        <v>33</v>
      </c>
      <c r="C38" s="37">
        <v>0</v>
      </c>
    </row>
    <row r="39" spans="1:3" s="11" customFormat="1" ht="44.25" customHeight="1">
      <c r="A39" s="18" t="s">
        <v>34</v>
      </c>
      <c r="B39" s="43" t="s">
        <v>5</v>
      </c>
      <c r="C39" s="37">
        <f>SUM(C40:C44)</f>
        <v>132946.7</v>
      </c>
    </row>
    <row r="40" spans="1:3" s="11" customFormat="1" ht="44.25" customHeight="1">
      <c r="A40" s="18" t="s">
        <v>84</v>
      </c>
      <c r="B40" s="56" t="s">
        <v>85</v>
      </c>
      <c r="C40" s="53">
        <v>128610</v>
      </c>
    </row>
    <row r="41" spans="1:3" s="11" customFormat="1" ht="40.5" customHeight="1" hidden="1">
      <c r="A41" s="9" t="s">
        <v>86</v>
      </c>
      <c r="B41" s="57" t="s">
        <v>87</v>
      </c>
      <c r="C41" s="53">
        <v>0</v>
      </c>
    </row>
    <row r="42" spans="1:3" s="11" customFormat="1" ht="33.75" customHeight="1">
      <c r="A42" s="9" t="s">
        <v>89</v>
      </c>
      <c r="B42" s="57" t="s">
        <v>88</v>
      </c>
      <c r="C42" s="53">
        <v>534.3</v>
      </c>
    </row>
    <row r="43" spans="1:3" s="11" customFormat="1" ht="24" customHeight="1">
      <c r="A43" s="23" t="s">
        <v>90</v>
      </c>
      <c r="B43" s="57" t="s">
        <v>91</v>
      </c>
      <c r="C43" s="53">
        <v>3802.4</v>
      </c>
    </row>
    <row r="44" spans="1:3" s="11" customFormat="1" ht="52.5" customHeight="1" hidden="1">
      <c r="A44" s="23" t="s">
        <v>210</v>
      </c>
      <c r="B44" s="57" t="s">
        <v>209</v>
      </c>
      <c r="C44" s="53"/>
    </row>
    <row r="45" spans="1:3" s="11" customFormat="1" ht="33.75" customHeight="1" hidden="1">
      <c r="A45" s="9" t="s">
        <v>92</v>
      </c>
      <c r="B45" s="10" t="s">
        <v>93</v>
      </c>
      <c r="C45" s="37">
        <v>0</v>
      </c>
    </row>
    <row r="46" spans="1:3" s="11" customFormat="1" ht="43.5" customHeight="1">
      <c r="A46" s="9" t="s">
        <v>94</v>
      </c>
      <c r="B46" s="10" t="s">
        <v>95</v>
      </c>
      <c r="C46" s="53">
        <f>C47+C48</f>
        <v>4850</v>
      </c>
    </row>
    <row r="47" spans="1:3" s="32" customFormat="1" ht="25.5" customHeight="1">
      <c r="A47" s="12" t="s">
        <v>94</v>
      </c>
      <c r="B47" s="31" t="s">
        <v>120</v>
      </c>
      <c r="C47" s="58">
        <v>4850</v>
      </c>
    </row>
    <row r="48" spans="1:3" s="32" customFormat="1" ht="54.75" customHeight="1" hidden="1">
      <c r="A48" s="12" t="s">
        <v>94</v>
      </c>
      <c r="B48" s="31" t="s">
        <v>95</v>
      </c>
      <c r="C48" s="58"/>
    </row>
    <row r="49" spans="1:3" s="8" customFormat="1" ht="21.75" customHeight="1">
      <c r="A49" s="16" t="s">
        <v>35</v>
      </c>
      <c r="B49" s="17" t="s">
        <v>36</v>
      </c>
      <c r="C49" s="38">
        <f>C50</f>
        <v>3000</v>
      </c>
    </row>
    <row r="50" spans="1:3" s="11" customFormat="1" ht="20.25" customHeight="1">
      <c r="A50" s="9" t="s">
        <v>37</v>
      </c>
      <c r="B50" s="10" t="s">
        <v>38</v>
      </c>
      <c r="C50" s="53">
        <v>3000</v>
      </c>
    </row>
    <row r="51" spans="1:3" s="8" customFormat="1" ht="24.75" customHeight="1">
      <c r="A51" s="16" t="s">
        <v>39</v>
      </c>
      <c r="B51" s="17" t="s">
        <v>40</v>
      </c>
      <c r="C51" s="38">
        <f>C52+C56+C59+C62</f>
        <v>118154.9</v>
      </c>
    </row>
    <row r="52" spans="1:3" s="8" customFormat="1" ht="24" customHeight="1" hidden="1">
      <c r="A52" s="33" t="s">
        <v>96</v>
      </c>
      <c r="B52" s="34" t="s">
        <v>97</v>
      </c>
      <c r="C52" s="37">
        <f>SUM(C53:C55)</f>
        <v>1328.3</v>
      </c>
    </row>
    <row r="53" spans="1:3" s="13" customFormat="1" ht="20.25" customHeight="1" hidden="1">
      <c r="A53" s="12" t="s">
        <v>96</v>
      </c>
      <c r="B53" s="31" t="s">
        <v>153</v>
      </c>
      <c r="C53" s="58">
        <v>536.4</v>
      </c>
    </row>
    <row r="54" spans="1:3" s="13" customFormat="1" ht="20.25" customHeight="1" hidden="1">
      <c r="A54" s="12" t="s">
        <v>96</v>
      </c>
      <c r="B54" s="31" t="s">
        <v>211</v>
      </c>
      <c r="C54" s="36">
        <v>0</v>
      </c>
    </row>
    <row r="55" spans="1:3" s="13" customFormat="1" ht="20.25" customHeight="1" hidden="1">
      <c r="A55" s="12" t="s">
        <v>96</v>
      </c>
      <c r="B55" s="31" t="s">
        <v>162</v>
      </c>
      <c r="C55" s="58">
        <v>791.9</v>
      </c>
    </row>
    <row r="56" spans="1:3" s="8" customFormat="1" ht="23.25" customHeight="1" hidden="1">
      <c r="A56" s="33" t="s">
        <v>99</v>
      </c>
      <c r="B56" s="35" t="s">
        <v>98</v>
      </c>
      <c r="C56" s="37">
        <f>SUM(C57:C58)</f>
        <v>6929.4</v>
      </c>
    </row>
    <row r="57" spans="1:3" s="8" customFormat="1" ht="20.25" customHeight="1" hidden="1">
      <c r="A57" s="12" t="s">
        <v>99</v>
      </c>
      <c r="B57" s="26" t="s">
        <v>154</v>
      </c>
      <c r="C57" s="55">
        <v>2600</v>
      </c>
    </row>
    <row r="58" spans="1:3" s="8" customFormat="1" ht="20.25" customHeight="1" hidden="1">
      <c r="A58" s="12" t="s">
        <v>99</v>
      </c>
      <c r="B58" s="26" t="s">
        <v>155</v>
      </c>
      <c r="C58" s="66">
        <v>4329.4</v>
      </c>
    </row>
    <row r="59" spans="1:3" s="8" customFormat="1" ht="22.5" customHeight="1" hidden="1">
      <c r="A59" s="33" t="s">
        <v>100</v>
      </c>
      <c r="B59" s="35" t="s">
        <v>159</v>
      </c>
      <c r="C59" s="37">
        <f>C60+C61</f>
        <v>1167.9</v>
      </c>
    </row>
    <row r="60" spans="1:3" s="13" customFormat="1" ht="21" customHeight="1" hidden="1">
      <c r="A60" s="12" t="s">
        <v>100</v>
      </c>
      <c r="B60" s="26" t="s">
        <v>103</v>
      </c>
      <c r="C60" s="55">
        <v>562</v>
      </c>
    </row>
    <row r="61" spans="1:3" s="13" customFormat="1" ht="33" customHeight="1" hidden="1">
      <c r="A61" s="12" t="s">
        <v>100</v>
      </c>
      <c r="B61" s="26" t="s">
        <v>163</v>
      </c>
      <c r="C61" s="55">
        <v>605.9</v>
      </c>
    </row>
    <row r="62" spans="1:3" s="8" customFormat="1" ht="21.75" customHeight="1" hidden="1">
      <c r="A62" s="33" t="s">
        <v>101</v>
      </c>
      <c r="B62" s="35" t="s">
        <v>160</v>
      </c>
      <c r="C62" s="37">
        <f>C63</f>
        <v>108729.3</v>
      </c>
    </row>
    <row r="63" spans="1:3" s="13" customFormat="1" ht="21" customHeight="1" hidden="1">
      <c r="A63" s="12" t="s">
        <v>101</v>
      </c>
      <c r="B63" s="26" t="s">
        <v>102</v>
      </c>
      <c r="C63" s="55">
        <v>108729.3</v>
      </c>
    </row>
    <row r="64" spans="1:3" s="8" customFormat="1" ht="21" customHeight="1">
      <c r="A64" s="16" t="s">
        <v>41</v>
      </c>
      <c r="B64" s="17" t="s">
        <v>42</v>
      </c>
      <c r="C64" s="38">
        <f>C65+C66+C67+C68</f>
        <v>59081.9</v>
      </c>
    </row>
    <row r="65" spans="1:3" s="11" customFormat="1" ht="21.75" customHeight="1" hidden="1">
      <c r="A65" s="9" t="s">
        <v>105</v>
      </c>
      <c r="B65" s="25" t="s">
        <v>104</v>
      </c>
      <c r="C65" s="53">
        <v>0</v>
      </c>
    </row>
    <row r="66" spans="1:3" s="11" customFormat="1" ht="42.75" customHeight="1">
      <c r="A66" s="9" t="s">
        <v>106</v>
      </c>
      <c r="B66" s="25" t="s">
        <v>107</v>
      </c>
      <c r="C66" s="53">
        <v>36081.9</v>
      </c>
    </row>
    <row r="67" spans="1:3" s="11" customFormat="1" ht="31.5" customHeight="1">
      <c r="A67" s="9" t="s">
        <v>109</v>
      </c>
      <c r="B67" s="10" t="s">
        <v>108</v>
      </c>
      <c r="C67" s="53">
        <v>10000</v>
      </c>
    </row>
    <row r="68" spans="1:3" s="11" customFormat="1" ht="42.75" customHeight="1">
      <c r="A68" s="9" t="s">
        <v>111</v>
      </c>
      <c r="B68" s="10" t="s">
        <v>110</v>
      </c>
      <c r="C68" s="53">
        <v>13000</v>
      </c>
    </row>
    <row r="69" spans="1:3" s="8" customFormat="1" ht="21" customHeight="1">
      <c r="A69" s="16" t="s">
        <v>43</v>
      </c>
      <c r="B69" s="17" t="s">
        <v>44</v>
      </c>
      <c r="C69" s="38">
        <v>11000</v>
      </c>
    </row>
    <row r="70" spans="1:3" s="8" customFormat="1" ht="21" customHeight="1">
      <c r="A70" s="16" t="s">
        <v>45</v>
      </c>
      <c r="B70" s="17" t="s">
        <v>46</v>
      </c>
      <c r="C70" s="38">
        <f>C71+C72</f>
        <v>3656.5</v>
      </c>
    </row>
    <row r="71" spans="1:3" s="11" customFormat="1" ht="21.75" customHeight="1" hidden="1">
      <c r="A71" s="9" t="s">
        <v>112</v>
      </c>
      <c r="B71" s="10" t="s">
        <v>113</v>
      </c>
      <c r="C71" s="53"/>
    </row>
    <row r="72" spans="1:3" s="11" customFormat="1" ht="21.75" customHeight="1" hidden="1">
      <c r="A72" s="9" t="s">
        <v>114</v>
      </c>
      <c r="B72" s="19" t="s">
        <v>115</v>
      </c>
      <c r="C72" s="53">
        <f>SUM(C73:C76)</f>
        <v>3656.5</v>
      </c>
    </row>
    <row r="73" spans="1:3" s="32" customFormat="1" ht="21.75" customHeight="1" hidden="1">
      <c r="A73" s="12" t="s">
        <v>114</v>
      </c>
      <c r="B73" s="31" t="s">
        <v>216</v>
      </c>
      <c r="C73" s="58"/>
    </row>
    <row r="74" spans="1:3" s="32" customFormat="1" ht="21.75" customHeight="1" hidden="1">
      <c r="A74" s="12" t="s">
        <v>217</v>
      </c>
      <c r="B74" s="31" t="s">
        <v>117</v>
      </c>
      <c r="C74" s="58">
        <v>1171.7</v>
      </c>
    </row>
    <row r="75" spans="1:3" s="32" customFormat="1" ht="32.25" customHeight="1" hidden="1">
      <c r="A75" s="12" t="s">
        <v>218</v>
      </c>
      <c r="B75" s="31" t="s">
        <v>116</v>
      </c>
      <c r="C75" s="58">
        <v>2484.8</v>
      </c>
    </row>
    <row r="76" spans="1:3" s="32" customFormat="1" ht="29.25" customHeight="1" hidden="1">
      <c r="A76" s="12" t="s">
        <v>219</v>
      </c>
      <c r="B76" s="31" t="s">
        <v>212</v>
      </c>
      <c r="C76" s="58"/>
    </row>
    <row r="77" spans="1:3" s="8" customFormat="1" ht="22.5" customHeight="1">
      <c r="A77" s="16" t="s">
        <v>47</v>
      </c>
      <c r="B77" s="29" t="s">
        <v>48</v>
      </c>
      <c r="C77" s="38">
        <f>C79+C81+C116+C137+C143+C146+C147</f>
        <v>2905573.2399999998</v>
      </c>
    </row>
    <row r="78" spans="1:3" s="8" customFormat="1" ht="22.5" customHeight="1">
      <c r="A78" s="24" t="s">
        <v>75</v>
      </c>
      <c r="B78" s="29" t="s">
        <v>76</v>
      </c>
      <c r="C78" s="38">
        <f>C79+C81+C116+C137</f>
        <v>2903586.6399999997</v>
      </c>
    </row>
    <row r="79" spans="1:3" s="8" customFormat="1" ht="22.5" customHeight="1">
      <c r="A79" s="24" t="s">
        <v>68</v>
      </c>
      <c r="B79" s="17" t="s">
        <v>69</v>
      </c>
      <c r="C79" s="46">
        <f>C80</f>
        <v>409467.91</v>
      </c>
    </row>
    <row r="80" spans="1:3" s="14" customFormat="1" ht="22.5" customHeight="1">
      <c r="A80" s="9" t="s">
        <v>119</v>
      </c>
      <c r="B80" s="15" t="s">
        <v>118</v>
      </c>
      <c r="C80" s="40">
        <f>408788+1322-642.09</f>
        <v>409467.91</v>
      </c>
    </row>
    <row r="81" spans="1:3" s="8" customFormat="1" ht="22.5" customHeight="1">
      <c r="A81" s="16" t="s">
        <v>70</v>
      </c>
      <c r="B81" s="17" t="s">
        <v>71</v>
      </c>
      <c r="C81" s="38">
        <f>C82+C86+C87+C88+C89+C90+C91+C92</f>
        <v>723528.73</v>
      </c>
    </row>
    <row r="82" spans="1:3" s="14" customFormat="1" ht="22.5" customHeight="1">
      <c r="A82" s="9" t="s">
        <v>146</v>
      </c>
      <c r="B82" s="15" t="s">
        <v>145</v>
      </c>
      <c r="C82" s="40">
        <f>SUM(C83:C85)</f>
        <v>616048.73</v>
      </c>
    </row>
    <row r="83" spans="1:3" s="13" customFormat="1" ht="42" customHeight="1" hidden="1">
      <c r="A83" s="12" t="s">
        <v>175</v>
      </c>
      <c r="B83" s="65" t="s">
        <v>178</v>
      </c>
      <c r="C83" s="60">
        <v>370526.21</v>
      </c>
    </row>
    <row r="84" spans="1:3" s="13" customFormat="1" ht="42" customHeight="1" hidden="1">
      <c r="A84" s="12" t="s">
        <v>176</v>
      </c>
      <c r="B84" s="65" t="s">
        <v>178</v>
      </c>
      <c r="C84" s="60">
        <v>169449.53</v>
      </c>
    </row>
    <row r="85" spans="1:3" s="13" customFormat="1" ht="42" customHeight="1" hidden="1">
      <c r="A85" s="12" t="s">
        <v>177</v>
      </c>
      <c r="B85" s="65" t="s">
        <v>178</v>
      </c>
      <c r="C85" s="60">
        <v>76072.99</v>
      </c>
    </row>
    <row r="86" spans="1:3" s="14" customFormat="1" ht="43.5" customHeight="1" hidden="1">
      <c r="A86" s="9" t="s">
        <v>183</v>
      </c>
      <c r="B86" s="15" t="s">
        <v>182</v>
      </c>
      <c r="C86" s="40"/>
    </row>
    <row r="87" spans="1:3" s="14" customFormat="1" ht="43.5" customHeight="1" hidden="1">
      <c r="A87" s="9" t="s">
        <v>185</v>
      </c>
      <c r="B87" s="15" t="s">
        <v>184</v>
      </c>
      <c r="C87" s="40"/>
    </row>
    <row r="88" spans="1:3" s="14" customFormat="1" ht="32.25" customHeight="1" hidden="1">
      <c r="A88" s="9" t="s">
        <v>188</v>
      </c>
      <c r="B88" s="15" t="s">
        <v>186</v>
      </c>
      <c r="C88" s="40"/>
    </row>
    <row r="89" spans="1:3" s="14" customFormat="1" ht="21" customHeight="1" hidden="1">
      <c r="A89" s="9" t="s">
        <v>189</v>
      </c>
      <c r="B89" s="15" t="s">
        <v>187</v>
      </c>
      <c r="C89" s="40"/>
    </row>
    <row r="90" spans="1:3" s="14" customFormat="1" ht="28.5" customHeight="1" hidden="1">
      <c r="A90" s="9" t="s">
        <v>192</v>
      </c>
      <c r="B90" s="15" t="s">
        <v>190</v>
      </c>
      <c r="C90" s="40"/>
    </row>
    <row r="91" spans="1:3" s="14" customFormat="1" ht="21" customHeight="1" hidden="1">
      <c r="A91" s="9" t="s">
        <v>193</v>
      </c>
      <c r="B91" s="15" t="s">
        <v>191</v>
      </c>
      <c r="C91" s="40"/>
    </row>
    <row r="92" spans="1:3" s="14" customFormat="1" ht="24" customHeight="1">
      <c r="A92" s="9" t="s">
        <v>128</v>
      </c>
      <c r="B92" s="15" t="s">
        <v>127</v>
      </c>
      <c r="C92" s="40">
        <f>SUM(C93:C115)</f>
        <v>107480</v>
      </c>
    </row>
    <row r="93" spans="1:3" s="13" customFormat="1" ht="30" customHeight="1">
      <c r="A93" s="12"/>
      <c r="B93" s="59" t="s">
        <v>129</v>
      </c>
      <c r="C93" s="60">
        <v>974</v>
      </c>
    </row>
    <row r="94" spans="1:3" s="13" customFormat="1" ht="30" customHeight="1">
      <c r="A94" s="12"/>
      <c r="B94" s="59" t="s">
        <v>130</v>
      </c>
      <c r="C94" s="60">
        <v>7640</v>
      </c>
    </row>
    <row r="95" spans="1:3" s="13" customFormat="1" ht="30" customHeight="1">
      <c r="A95" s="12"/>
      <c r="B95" s="59" t="s">
        <v>181</v>
      </c>
      <c r="C95" s="60">
        <v>70824</v>
      </c>
    </row>
    <row r="96" spans="1:3" s="13" customFormat="1" ht="30" customHeight="1">
      <c r="A96" s="12"/>
      <c r="B96" s="59" t="s">
        <v>180</v>
      </c>
      <c r="C96" s="60">
        <v>9939</v>
      </c>
    </row>
    <row r="97" spans="1:3" s="13" customFormat="1" ht="22.5" customHeight="1">
      <c r="A97" s="12"/>
      <c r="B97" s="59" t="s">
        <v>179</v>
      </c>
      <c r="C97" s="60">
        <v>12918</v>
      </c>
    </row>
    <row r="98" spans="1:3" s="13" customFormat="1" ht="55.5" customHeight="1">
      <c r="A98" s="12"/>
      <c r="B98" s="59" t="s">
        <v>164</v>
      </c>
      <c r="C98" s="60">
        <v>1229</v>
      </c>
    </row>
    <row r="99" spans="1:3" s="13" customFormat="1" ht="41.25" customHeight="1" hidden="1">
      <c r="A99" s="12"/>
      <c r="B99" s="59" t="s">
        <v>194</v>
      </c>
      <c r="C99" s="60"/>
    </row>
    <row r="100" spans="1:3" s="13" customFormat="1" ht="32.25" customHeight="1" hidden="1">
      <c r="A100" s="12"/>
      <c r="B100" s="59" t="s">
        <v>195</v>
      </c>
      <c r="C100" s="60"/>
    </row>
    <row r="101" spans="1:3" s="13" customFormat="1" ht="32.25" customHeight="1" hidden="1">
      <c r="A101" s="12"/>
      <c r="B101" s="59" t="s">
        <v>196</v>
      </c>
      <c r="C101" s="60"/>
    </row>
    <row r="102" spans="1:3" s="13" customFormat="1" ht="30.75" customHeight="1" hidden="1">
      <c r="A102" s="12"/>
      <c r="B102" s="59" t="s">
        <v>197</v>
      </c>
      <c r="C102" s="60"/>
    </row>
    <row r="103" spans="1:3" s="13" customFormat="1" ht="22.5" customHeight="1" hidden="1">
      <c r="A103" s="12"/>
      <c r="B103" s="59" t="s">
        <v>198</v>
      </c>
      <c r="C103" s="60"/>
    </row>
    <row r="104" spans="1:3" s="13" customFormat="1" ht="30.75" customHeight="1" hidden="1">
      <c r="A104" s="12"/>
      <c r="B104" s="59" t="s">
        <v>199</v>
      </c>
      <c r="C104" s="60"/>
    </row>
    <row r="105" spans="1:3" s="13" customFormat="1" ht="22.5" customHeight="1" hidden="1">
      <c r="A105" s="12"/>
      <c r="B105" s="59" t="s">
        <v>200</v>
      </c>
      <c r="C105" s="60"/>
    </row>
    <row r="106" spans="1:3" s="13" customFormat="1" ht="44.25" customHeight="1" hidden="1">
      <c r="A106" s="12"/>
      <c r="B106" s="59" t="s">
        <v>201</v>
      </c>
      <c r="C106" s="60"/>
    </row>
    <row r="107" spans="1:3" s="13" customFormat="1" ht="22.5" customHeight="1" hidden="1">
      <c r="A107" s="12"/>
      <c r="B107" s="59" t="s">
        <v>202</v>
      </c>
      <c r="C107" s="60"/>
    </row>
    <row r="108" spans="1:3" s="13" customFormat="1" ht="23.25" customHeight="1" hidden="1">
      <c r="A108" s="12"/>
      <c r="B108" s="59" t="s">
        <v>203</v>
      </c>
      <c r="C108" s="60"/>
    </row>
    <row r="109" spans="1:3" s="13" customFormat="1" ht="23.25" customHeight="1" hidden="1">
      <c r="A109" s="12"/>
      <c r="B109" s="59" t="s">
        <v>204</v>
      </c>
      <c r="C109" s="60"/>
    </row>
    <row r="110" spans="1:3" s="13" customFormat="1" ht="30.75" customHeight="1" hidden="1">
      <c r="A110" s="12"/>
      <c r="B110" s="59" t="s">
        <v>205</v>
      </c>
      <c r="C110" s="60"/>
    </row>
    <row r="111" spans="1:3" s="13" customFormat="1" ht="30.75" customHeight="1" hidden="1">
      <c r="A111" s="12"/>
      <c r="B111" s="59" t="s">
        <v>206</v>
      </c>
      <c r="C111" s="60"/>
    </row>
    <row r="112" spans="1:3" s="13" customFormat="1" ht="30.75" customHeight="1" hidden="1">
      <c r="A112" s="12"/>
      <c r="B112" s="59" t="s">
        <v>221</v>
      </c>
      <c r="C112" s="60"/>
    </row>
    <row r="113" spans="1:3" s="13" customFormat="1" ht="30.75" customHeight="1" hidden="1">
      <c r="A113" s="12"/>
      <c r="B113" s="59" t="s">
        <v>222</v>
      </c>
      <c r="C113" s="60"/>
    </row>
    <row r="114" spans="1:3" s="13" customFormat="1" ht="42" customHeight="1" hidden="1">
      <c r="A114" s="12"/>
      <c r="B114" s="59" t="s">
        <v>220</v>
      </c>
      <c r="C114" s="60"/>
    </row>
    <row r="115" spans="1:3" s="13" customFormat="1" ht="55.5" customHeight="1">
      <c r="A115" s="12"/>
      <c r="B115" s="59" t="s">
        <v>165</v>
      </c>
      <c r="C115" s="60">
        <v>3956</v>
      </c>
    </row>
    <row r="116" spans="1:3" s="8" customFormat="1" ht="22.5" customHeight="1">
      <c r="A116" s="16" t="s">
        <v>73</v>
      </c>
      <c r="B116" s="17" t="s">
        <v>72</v>
      </c>
      <c r="C116" s="38">
        <f>C117+C120+C129+C130+C131+C132</f>
        <v>1770590</v>
      </c>
    </row>
    <row r="117" spans="1:3" ht="30.75" customHeight="1">
      <c r="A117" s="9" t="s">
        <v>147</v>
      </c>
      <c r="B117" s="15" t="s">
        <v>131</v>
      </c>
      <c r="C117" s="37">
        <f>C118+C119</f>
        <v>63366</v>
      </c>
    </row>
    <row r="118" spans="1:3" s="32" customFormat="1" ht="21" customHeight="1">
      <c r="A118" s="12"/>
      <c r="B118" s="59" t="s">
        <v>132</v>
      </c>
      <c r="C118" s="36">
        <v>58273</v>
      </c>
    </row>
    <row r="119" spans="1:3" s="32" customFormat="1" ht="21" customHeight="1">
      <c r="A119" s="12"/>
      <c r="B119" s="59" t="s">
        <v>133</v>
      </c>
      <c r="C119" s="36">
        <v>5093</v>
      </c>
    </row>
    <row r="120" spans="1:3" ht="23.25" customHeight="1">
      <c r="A120" s="9" t="s">
        <v>148</v>
      </c>
      <c r="B120" s="15" t="s">
        <v>134</v>
      </c>
      <c r="C120" s="37">
        <f>SUM(C121:C128)</f>
        <v>80362</v>
      </c>
    </row>
    <row r="121" spans="1:3" s="32" customFormat="1" ht="21" customHeight="1">
      <c r="A121" s="12"/>
      <c r="B121" s="59" t="s">
        <v>135</v>
      </c>
      <c r="C121" s="36">
        <v>2062</v>
      </c>
    </row>
    <row r="122" spans="1:3" s="32" customFormat="1" ht="56.25" customHeight="1">
      <c r="A122" s="12"/>
      <c r="B122" s="59" t="s">
        <v>136</v>
      </c>
      <c r="C122" s="36">
        <v>55007</v>
      </c>
    </row>
    <row r="123" spans="1:3" s="32" customFormat="1" ht="30" customHeight="1">
      <c r="A123" s="12"/>
      <c r="B123" s="59" t="s">
        <v>152</v>
      </c>
      <c r="C123" s="36">
        <v>4761</v>
      </c>
    </row>
    <row r="124" spans="1:3" s="32" customFormat="1" ht="30" customHeight="1">
      <c r="A124" s="12"/>
      <c r="B124" s="59" t="s">
        <v>137</v>
      </c>
      <c r="C124" s="36">
        <v>4635</v>
      </c>
    </row>
    <row r="125" spans="1:3" s="32" customFormat="1" ht="30" customHeight="1">
      <c r="A125" s="12"/>
      <c r="B125" s="59" t="s">
        <v>138</v>
      </c>
      <c r="C125" s="36">
        <v>790</v>
      </c>
    </row>
    <row r="126" spans="1:3" s="32" customFormat="1" ht="30" customHeight="1" hidden="1">
      <c r="A126" s="12"/>
      <c r="B126" s="59" t="s">
        <v>207</v>
      </c>
      <c r="C126" s="36"/>
    </row>
    <row r="127" spans="1:3" s="32" customFormat="1" ht="42" customHeight="1">
      <c r="A127" s="12"/>
      <c r="B127" s="59" t="s">
        <v>139</v>
      </c>
      <c r="C127" s="36">
        <v>4369</v>
      </c>
    </row>
    <row r="128" spans="1:3" s="32" customFormat="1" ht="30.75" customHeight="1">
      <c r="A128" s="12"/>
      <c r="B128" s="59" t="s">
        <v>140</v>
      </c>
      <c r="C128" s="36">
        <v>8738</v>
      </c>
    </row>
    <row r="129" spans="1:3" ht="41.25" customHeight="1">
      <c r="A129" s="9" t="s">
        <v>149</v>
      </c>
      <c r="B129" s="15" t="s">
        <v>141</v>
      </c>
      <c r="C129" s="37">
        <v>51365</v>
      </c>
    </row>
    <row r="130" spans="1:3" ht="30.75" customHeight="1">
      <c r="A130" s="9" t="s">
        <v>150</v>
      </c>
      <c r="B130" s="15" t="s">
        <v>142</v>
      </c>
      <c r="C130" s="37">
        <v>34972</v>
      </c>
    </row>
    <row r="131" spans="1:3" ht="33.75" customHeight="1" hidden="1">
      <c r="A131" s="9" t="s">
        <v>214</v>
      </c>
      <c r="B131" s="15" t="s">
        <v>215</v>
      </c>
      <c r="C131" s="37"/>
    </row>
    <row r="132" spans="1:3" ht="23.25" customHeight="1">
      <c r="A132" s="9" t="s">
        <v>151</v>
      </c>
      <c r="B132" s="15" t="s">
        <v>143</v>
      </c>
      <c r="C132" s="37">
        <f>SUM(C133:C136)</f>
        <v>1540525</v>
      </c>
    </row>
    <row r="133" spans="1:3" s="32" customFormat="1" ht="79.5" customHeight="1">
      <c r="A133" s="12"/>
      <c r="B133" s="59" t="s">
        <v>156</v>
      </c>
      <c r="C133" s="36">
        <v>863553</v>
      </c>
    </row>
    <row r="134" spans="1:3" s="32" customFormat="1" ht="58.5" customHeight="1">
      <c r="A134" s="12"/>
      <c r="B134" s="59" t="s">
        <v>157</v>
      </c>
      <c r="C134" s="36">
        <v>629181</v>
      </c>
    </row>
    <row r="135" spans="1:3" s="32" customFormat="1" ht="30" customHeight="1">
      <c r="A135" s="12"/>
      <c r="B135" s="59" t="s">
        <v>144</v>
      </c>
      <c r="C135" s="36">
        <v>43650</v>
      </c>
    </row>
    <row r="136" spans="1:3" s="32" customFormat="1" ht="69" customHeight="1">
      <c r="A136" s="12"/>
      <c r="B136" s="59" t="s">
        <v>158</v>
      </c>
      <c r="C136" s="36">
        <v>4141</v>
      </c>
    </row>
    <row r="137" spans="1:3" s="8" customFormat="1" ht="21.75" customHeight="1" hidden="1">
      <c r="A137" s="16" t="s">
        <v>74</v>
      </c>
      <c r="B137" s="7" t="s">
        <v>49</v>
      </c>
      <c r="C137" s="38">
        <f>C138+C139</f>
        <v>0</v>
      </c>
    </row>
    <row r="138" spans="1:3" s="11" customFormat="1" ht="33" customHeight="1" hidden="1">
      <c r="A138" s="18" t="s">
        <v>124</v>
      </c>
      <c r="B138" s="10" t="s">
        <v>123</v>
      </c>
      <c r="C138" s="37"/>
    </row>
    <row r="139" spans="1:3" s="11" customFormat="1" ht="23.25" customHeight="1" hidden="1">
      <c r="A139" s="18" t="s">
        <v>126</v>
      </c>
      <c r="B139" s="10" t="s">
        <v>125</v>
      </c>
      <c r="C139" s="37">
        <f>SUM(C140:C142)</f>
        <v>0</v>
      </c>
    </row>
    <row r="140" spans="1:3" s="32" customFormat="1" ht="22.5" customHeight="1" hidden="1">
      <c r="A140" s="12"/>
      <c r="B140" s="59" t="s">
        <v>213</v>
      </c>
      <c r="C140" s="36"/>
    </row>
    <row r="141" spans="1:3" s="32" customFormat="1" ht="28.5" customHeight="1" hidden="1">
      <c r="A141" s="12"/>
      <c r="B141" s="59" t="s">
        <v>208</v>
      </c>
      <c r="C141" s="36"/>
    </row>
    <row r="142" spans="1:3" s="32" customFormat="1" ht="23.25" customHeight="1" hidden="1">
      <c r="A142" s="12"/>
      <c r="B142" s="31"/>
      <c r="C142" s="36"/>
    </row>
    <row r="143" spans="1:3" s="51" customFormat="1" ht="20.25" customHeight="1" hidden="1">
      <c r="A143" s="47" t="s">
        <v>50</v>
      </c>
      <c r="B143" s="48" t="s">
        <v>51</v>
      </c>
      <c r="C143" s="49">
        <f>SUM(C144:C145)</f>
        <v>0</v>
      </c>
    </row>
    <row r="144" spans="1:3" s="52" customFormat="1" ht="19.5" customHeight="1" hidden="1">
      <c r="A144" s="18" t="s">
        <v>161</v>
      </c>
      <c r="B144" s="10" t="s">
        <v>121</v>
      </c>
      <c r="C144" s="50"/>
    </row>
    <row r="145" spans="1:3" s="52" customFormat="1" ht="24.75" customHeight="1" hidden="1">
      <c r="A145" s="18" t="s">
        <v>161</v>
      </c>
      <c r="B145" s="10" t="s">
        <v>122</v>
      </c>
      <c r="C145" s="50"/>
    </row>
    <row r="146" spans="1:3" s="8" customFormat="1" ht="45" customHeight="1">
      <c r="A146" s="16" t="s">
        <v>0</v>
      </c>
      <c r="B146" s="17" t="s">
        <v>1</v>
      </c>
      <c r="C146" s="67">
        <v>1986.6</v>
      </c>
    </row>
    <row r="147" spans="1:3" ht="32.25" customHeight="1" hidden="1">
      <c r="A147" s="6" t="s">
        <v>2</v>
      </c>
      <c r="B147" s="7" t="s">
        <v>3</v>
      </c>
      <c r="C147" s="38"/>
    </row>
    <row r="148" spans="1:3" s="8" customFormat="1" ht="27.75" customHeight="1">
      <c r="A148" s="24"/>
      <c r="B148" s="44" t="s">
        <v>4</v>
      </c>
      <c r="C148" s="45">
        <f>C16+C77</f>
        <v>5767868.24</v>
      </c>
    </row>
    <row r="149" spans="1:3" s="20" customFormat="1" ht="13.5" customHeight="1">
      <c r="A149" s="1"/>
      <c r="B149" s="1"/>
      <c r="C149" s="62" t="s">
        <v>174</v>
      </c>
    </row>
    <row r="150" spans="1:3" ht="15" customHeight="1">
      <c r="A150" s="30"/>
      <c r="B150" s="30"/>
      <c r="C150" s="28"/>
    </row>
    <row r="151" ht="13.5">
      <c r="C151" s="41"/>
    </row>
    <row r="152" ht="13.5">
      <c r="C152" s="41"/>
    </row>
    <row r="153" spans="2:3" ht="13.5">
      <c r="B153" s="3"/>
      <c r="C153" s="21"/>
    </row>
    <row r="154" ht="13.5"/>
  </sheetData>
  <sheetProtection/>
  <mergeCells count="11">
    <mergeCell ref="B7:C7"/>
    <mergeCell ref="B8:C8"/>
    <mergeCell ref="B10:C10"/>
    <mergeCell ref="B11:C11"/>
    <mergeCell ref="A12:C12"/>
    <mergeCell ref="B1:C1"/>
    <mergeCell ref="B2:C2"/>
    <mergeCell ref="B3:C3"/>
    <mergeCell ref="B4:C4"/>
    <mergeCell ref="B5:C5"/>
    <mergeCell ref="B6:C6"/>
  </mergeCells>
  <printOptions/>
  <pageMargins left="0.7874015748031497" right="0.3937007874015748" top="0.3937007874015748" bottom="0.3937007874015748" header="0.1968503937007874" footer="0.2362204724409449"/>
  <pageSetup horizontalDpi="600" verticalDpi="600" orientation="portrait" paperSize="9" scale="58" r:id="rId1"/>
  <rowBreaks count="1" manualBreakCount="1">
    <brk id="7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</dc:creator>
  <cp:keywords/>
  <dc:description/>
  <cp:lastModifiedBy>Татьяна</cp:lastModifiedBy>
  <cp:lastPrinted>2018-08-23T07:12:23Z</cp:lastPrinted>
  <dcterms:created xsi:type="dcterms:W3CDTF">2007-01-24T14:16:13Z</dcterms:created>
  <dcterms:modified xsi:type="dcterms:W3CDTF">2018-10-04T10:16:35Z</dcterms:modified>
  <cp:category/>
  <cp:version/>
  <cp:contentType/>
  <cp:contentStatus/>
</cp:coreProperties>
</file>